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7915" windowHeight="15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<sst xmlns="http://schemas.openxmlformats.org/spreadsheetml/2006/main" count="26" uniqueCount="24">
  <si>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i</t>
  </si>
  <si>
    <t>π</t>
  </si>
  <si>
    <t>CORDIC計算ステップ</t>
  </si>
  <si>
    <t>暫定θ</t>
  </si>
  <si>
    <t>[deg]</t>
  </si>
  <si>
    <t>→</t>
  </si>
  <si>
    <t>答を知りたい角度</t>
  </si>
  <si>
    <t>判定</t>
  </si>
  <si>
    <t>sinθ</t>
  </si>
  <si>
    <t>cosθ</t>
  </si>
  <si>
    <t>tanθ</t>
  </si>
  <si>
    <t>=</t>
  </si>
  <si>
    <t>(0-90)</t>
  </si>
  <si>
    <t>電卓が持つデータ</t>
  </si>
  <si>
    <t>xi</t>
  </si>
  <si>
    <t>yi</t>
  </si>
  <si>
    <t>Excel de CORDIC</t>
  </si>
  <si>
    <t>by M. Endo</t>
  </si>
  <si>
    <t>答え</t>
  </si>
  <si>
    <t>Usage: 黄色いセルに角度(0～90°)を入れると，下にCORDIC法で計算された三角関数が出る．</t>
  </si>
  <si>
    <t>右のテーブルは全て定数なのであらかじめ用意しておく．グリーンの数値のみが必要な値．</t>
  </si>
  <si>
    <t>ベクトル絶対値ri</t>
  </si>
  <si>
    <t>θi=atan(1/2^i)</t>
  </si>
  <si>
    <t>←変換ベクトル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</si>
</sst>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4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9" xfId="0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C3" sqref="C3"/>
    </sheetView>
  </sheetViews>
  <sheetFormatPr defaultColWidth="9.00390625" defaultRowHeight="13.5"/>
  <cols>
    <col min="1" max="1" width="19.50390625" style="0" customWidth="1"/>
    <col min="2" max="2" width="4.75390625" style="1" customWidth="1"/>
    <col min="4" max="4" width="10.50390625" style="0" bestFit="1" customWidth="1"/>
    <col min="5" max="5" width="10.50390625" style="0" customWidth="1"/>
    <col min="7" max="7" width="3.125" style="0" customWidth="1"/>
    <col min="8" max="8" width="17.00390625" style="0" customWidth="1"/>
    <col min="9" max="9" width="15.25390625" style="0" customWidth="1"/>
  </cols>
  <sheetData>
    <row r="1" spans="1:4" ht="13.5">
      <c r="A1" t="s">
        <v>16</v>
      </c>
      <c r="C1" s="1" t="s">
        <v>17</v>
      </c>
      <c r="D1" s="17">
        <v>40233</v>
      </c>
    </row>
    <row r="3" spans="1:8" ht="13.5">
      <c r="A3" t="s">
        <v>6</v>
      </c>
      <c r="B3" s="1" t="s">
        <v>5</v>
      </c>
      <c r="C3" s="2">
        <v>30</v>
      </c>
      <c r="D3" t="s">
        <v>4</v>
      </c>
      <c r="E3" t="s">
        <v>12</v>
      </c>
      <c r="G3" t="s">
        <v>1</v>
      </c>
      <c r="H3">
        <v>3.14159265358979</v>
      </c>
    </row>
    <row r="5" spans="1:9" ht="13.5">
      <c r="A5" t="s">
        <v>2</v>
      </c>
      <c r="B5" s="1" t="s">
        <v>7</v>
      </c>
      <c r="C5" t="s">
        <v>3</v>
      </c>
      <c r="D5" s="1" t="s">
        <v>14</v>
      </c>
      <c r="E5" s="1" t="s">
        <v>15</v>
      </c>
      <c r="G5" s="5" t="s">
        <v>0</v>
      </c>
      <c r="H5" s="27" t="s">
        <v>22</v>
      </c>
      <c r="I5" s="8" t="s">
        <v>21</v>
      </c>
    </row>
    <row r="6" spans="1:9" ht="13.5">
      <c r="A6">
        <v>0</v>
      </c>
      <c r="C6">
        <v>45</v>
      </c>
      <c r="D6">
        <v>1</v>
      </c>
      <c r="E6">
        <v>1</v>
      </c>
      <c r="G6" s="7">
        <v>0</v>
      </c>
      <c r="H6" s="11">
        <f aca="true" t="shared" si="0" ref="H6:H23">ATAN(1/2^G6)*180/$H$3</f>
        <v>45.00000000000004</v>
      </c>
      <c r="I6" s="9">
        <f>SQRT(2)</f>
        <v>1.4142135623730951</v>
      </c>
    </row>
    <row r="7" spans="1:9" ht="13.5">
      <c r="A7">
        <v>1</v>
      </c>
      <c r="B7" s="3">
        <f>IF(C$3&gt;=C6,1,-1)</f>
        <v>-1</v>
      </c>
      <c r="C7">
        <f aca="true" t="shared" si="1" ref="C7:C14">C6+B7*H7</f>
        <v>18.43494882292198</v>
      </c>
      <c r="D7">
        <f aca="true" t="shared" si="2" ref="D7:D14">D6-$B7*E6*(1/2^$A7)</f>
        <v>1.5</v>
      </c>
      <c r="E7">
        <f aca="true" t="shared" si="3" ref="E7:E14">E6+$B7*D6*(1/2^$A7)</f>
        <v>0.5</v>
      </c>
      <c r="G7" s="7">
        <v>1</v>
      </c>
      <c r="H7" s="12">
        <f t="shared" si="0"/>
        <v>26.56505117707802</v>
      </c>
      <c r="I7" s="10">
        <f>SQRT(I6*I6*(1+1/2^(2*G7)))</f>
        <v>1.5811388300841898</v>
      </c>
    </row>
    <row r="8" spans="1:9" ht="13.5">
      <c r="A8">
        <v>2</v>
      </c>
      <c r="B8" s="3">
        <f aca="true" t="shared" si="4" ref="B8:B23">IF(C$3&gt;=C7,1,-1)</f>
        <v>1</v>
      </c>
      <c r="C8">
        <f t="shared" si="1"/>
        <v>32.47119229084847</v>
      </c>
      <c r="D8">
        <f t="shared" si="2"/>
        <v>1.375</v>
      </c>
      <c r="E8">
        <f t="shared" si="3"/>
        <v>0.875</v>
      </c>
      <c r="G8" s="7">
        <v>2</v>
      </c>
      <c r="H8" s="12">
        <f t="shared" si="0"/>
        <v>14.036243467926491</v>
      </c>
      <c r="I8" s="10">
        <f aca="true" t="shared" si="5" ref="I8:I23">SQRT(I7*I7*(1+1/2^(2*G8)))</f>
        <v>1.6298006013006623</v>
      </c>
    </row>
    <row r="9" spans="1:9" ht="13.5">
      <c r="A9">
        <v>3</v>
      </c>
      <c r="B9" s="3">
        <f t="shared" si="4"/>
        <v>-1</v>
      </c>
      <c r="C9">
        <f t="shared" si="1"/>
        <v>25.346175941946665</v>
      </c>
      <c r="D9">
        <f t="shared" si="2"/>
        <v>1.484375</v>
      </c>
      <c r="E9">
        <f t="shared" si="3"/>
        <v>0.703125</v>
      </c>
      <c r="G9" s="7">
        <v>3</v>
      </c>
      <c r="H9" s="12">
        <f t="shared" si="0"/>
        <v>7.125016348901805</v>
      </c>
      <c r="I9" s="10">
        <f t="shared" si="5"/>
        <v>1.6424840657522375</v>
      </c>
    </row>
    <row r="10" spans="1:9" ht="13.5">
      <c r="A10">
        <v>4</v>
      </c>
      <c r="B10" s="3">
        <f t="shared" si="4"/>
        <v>1</v>
      </c>
      <c r="C10">
        <f t="shared" si="1"/>
        <v>28.92251031694402</v>
      </c>
      <c r="D10">
        <f t="shared" si="2"/>
        <v>1.4404296875</v>
      </c>
      <c r="E10">
        <f t="shared" si="3"/>
        <v>0.7958984375</v>
      </c>
      <c r="G10" s="7">
        <v>4</v>
      </c>
      <c r="H10" s="12">
        <f t="shared" si="0"/>
        <v>3.576334374997355</v>
      </c>
      <c r="I10" s="10">
        <f t="shared" si="5"/>
        <v>1.645688915757255</v>
      </c>
    </row>
    <row r="11" spans="1:9" ht="13.5">
      <c r="A11">
        <v>5</v>
      </c>
      <c r="B11" s="3">
        <f t="shared" si="4"/>
        <v>1</v>
      </c>
      <c r="C11">
        <f t="shared" si="1"/>
        <v>30.71242092519009</v>
      </c>
      <c r="D11">
        <f t="shared" si="2"/>
        <v>1.415557861328125</v>
      </c>
      <c r="E11">
        <f t="shared" si="3"/>
        <v>0.840911865234375</v>
      </c>
      <c r="G11" s="7">
        <v>5</v>
      </c>
      <c r="H11" s="12">
        <f t="shared" si="0"/>
        <v>1.7899106082460712</v>
      </c>
      <c r="I11" s="10">
        <f t="shared" si="5"/>
        <v>1.646492278712479</v>
      </c>
    </row>
    <row r="12" spans="1:9" ht="13.5">
      <c r="A12">
        <v>6</v>
      </c>
      <c r="B12" s="3">
        <f t="shared" si="4"/>
        <v>-1</v>
      </c>
      <c r="C12">
        <f t="shared" si="1"/>
        <v>29.817247214979016</v>
      </c>
      <c r="D12">
        <f t="shared" si="2"/>
        <v>1.428697109222412</v>
      </c>
      <c r="E12">
        <f t="shared" si="3"/>
        <v>0.818793773651123</v>
      </c>
      <c r="G12" s="7">
        <v>6</v>
      </c>
      <c r="H12" s="12">
        <f t="shared" si="0"/>
        <v>0.8951737102110753</v>
      </c>
      <c r="I12" s="10">
        <f t="shared" si="5"/>
        <v>1.6466932542736439</v>
      </c>
    </row>
    <row r="13" spans="1:9" ht="13.5">
      <c r="A13">
        <v>7</v>
      </c>
      <c r="B13" s="3">
        <f t="shared" si="4"/>
        <v>1</v>
      </c>
      <c r="C13">
        <f t="shared" si="1"/>
        <v>30.26486138583957</v>
      </c>
      <c r="D13">
        <f t="shared" si="2"/>
        <v>1.4223002828657627</v>
      </c>
      <c r="E13">
        <f t="shared" si="3"/>
        <v>0.8299554698169231</v>
      </c>
      <c r="G13" s="7">
        <v>7</v>
      </c>
      <c r="H13" s="12">
        <f t="shared" si="0"/>
        <v>0.4476141708605535</v>
      </c>
      <c r="I13" s="10">
        <f t="shared" si="5"/>
        <v>1.6467435065969012</v>
      </c>
    </row>
    <row r="14" spans="1:9" ht="13.5">
      <c r="A14">
        <v>8</v>
      </c>
      <c r="B14" s="3">
        <f t="shared" si="4"/>
        <v>-1</v>
      </c>
      <c r="C14">
        <f t="shared" si="1"/>
        <v>30.04105088547103</v>
      </c>
      <c r="D14">
        <f t="shared" si="2"/>
        <v>1.425542296419735</v>
      </c>
      <c r="E14">
        <f t="shared" si="3"/>
        <v>0.8243996093369788</v>
      </c>
      <c r="G14" s="7">
        <v>8</v>
      </c>
      <c r="H14" s="12">
        <f t="shared" si="0"/>
        <v>0.2238105003685383</v>
      </c>
      <c r="I14" s="10">
        <f t="shared" si="5"/>
        <v>1.6467560702048785</v>
      </c>
    </row>
    <row r="15" spans="1:9" ht="13.5">
      <c r="A15">
        <v>9</v>
      </c>
      <c r="B15" s="3">
        <f t="shared" si="4"/>
        <v>-1</v>
      </c>
      <c r="C15">
        <f aca="true" t="shared" si="6" ref="C15:C23">C14+B15*H15</f>
        <v>29.929145208404822</v>
      </c>
      <c r="D15">
        <f aca="true" t="shared" si="7" ref="D15:D23">D14-$B15*E14*(1/2^$A15)</f>
        <v>1.4271524519067214</v>
      </c>
      <c r="E15">
        <f aca="true" t="shared" si="8" ref="E15:E23">E14+$B15*D14*(1/2^$A15)</f>
        <v>0.821615347039284</v>
      </c>
      <c r="G15" s="7">
        <v>9</v>
      </c>
      <c r="H15" s="12">
        <f t="shared" si="0"/>
        <v>0.11190567706620701</v>
      </c>
      <c r="I15" s="10">
        <f t="shared" si="5"/>
        <v>1.6467592111398222</v>
      </c>
    </row>
    <row r="16" spans="1:9" ht="13.5">
      <c r="A16">
        <v>10</v>
      </c>
      <c r="B16" s="3">
        <f t="shared" si="4"/>
        <v>1</v>
      </c>
      <c r="C16">
        <f t="shared" si="6"/>
        <v>29.985098100298625</v>
      </c>
      <c r="D16">
        <f t="shared" si="7"/>
        <v>1.4263500931693782</v>
      </c>
      <c r="E16">
        <f t="shared" si="8"/>
        <v>0.8230090506055991</v>
      </c>
      <c r="G16" s="7">
        <v>10</v>
      </c>
      <c r="H16" s="12">
        <f t="shared" si="0"/>
        <v>0.05595289189380372</v>
      </c>
      <c r="I16" s="10">
        <f t="shared" si="5"/>
        <v>1.6467599963756174</v>
      </c>
    </row>
    <row r="17" spans="1:9" ht="13.5">
      <c r="A17">
        <v>11</v>
      </c>
      <c r="B17" s="3">
        <f t="shared" si="4"/>
        <v>1</v>
      </c>
      <c r="C17">
        <f t="shared" si="6"/>
        <v>30.01307455291563</v>
      </c>
      <c r="D17">
        <f t="shared" si="7"/>
        <v>1.4259482332813873</v>
      </c>
      <c r="E17">
        <f t="shared" si="8"/>
        <v>0.8237055106120295</v>
      </c>
      <c r="G17" s="7">
        <v>11</v>
      </c>
      <c r="H17" s="12">
        <f t="shared" si="0"/>
        <v>0.027976452617003704</v>
      </c>
      <c r="I17" s="10">
        <f t="shared" si="5"/>
        <v>1.646760192684695</v>
      </c>
    </row>
    <row r="18" spans="1:9" ht="13.5">
      <c r="A18">
        <v>12</v>
      </c>
      <c r="B18" s="3">
        <f t="shared" si="4"/>
        <v>-1</v>
      </c>
      <c r="C18">
        <f t="shared" si="6"/>
        <v>29.999086325773366</v>
      </c>
      <c r="D18">
        <f t="shared" si="7"/>
        <v>1.426149333259564</v>
      </c>
      <c r="E18">
        <f t="shared" si="8"/>
        <v>0.8233573787191385</v>
      </c>
      <c r="G18" s="7">
        <v>12</v>
      </c>
      <c r="H18" s="12">
        <f t="shared" si="0"/>
        <v>0.01398822714226503</v>
      </c>
      <c r="I18" s="10">
        <f t="shared" si="5"/>
        <v>1.6467602417619724</v>
      </c>
    </row>
    <row r="19" spans="1:9" ht="13.5">
      <c r="A19">
        <v>13</v>
      </c>
      <c r="B19" s="3">
        <f t="shared" si="4"/>
        <v>1</v>
      </c>
      <c r="C19">
        <f t="shared" si="6"/>
        <v>30.00608043944872</v>
      </c>
      <c r="D19">
        <f t="shared" si="7"/>
        <v>1.4260488257670447</v>
      </c>
      <c r="E19">
        <f t="shared" si="8"/>
        <v>0.8235314692139212</v>
      </c>
      <c r="G19" s="7">
        <v>13</v>
      </c>
      <c r="H19" s="12">
        <f t="shared" si="0"/>
        <v>0.006994113675352925</v>
      </c>
      <c r="I19" s="10">
        <f t="shared" si="5"/>
        <v>1.6467602540312922</v>
      </c>
    </row>
    <row r="20" spans="1:9" ht="13.5">
      <c r="A20">
        <v>14</v>
      </c>
      <c r="B20" s="3">
        <f t="shared" si="4"/>
        <v>-1</v>
      </c>
      <c r="C20">
        <f t="shared" si="6"/>
        <v>30.002583382598015</v>
      </c>
      <c r="D20">
        <f t="shared" si="7"/>
        <v>1.426099090138945</v>
      </c>
      <c r="E20">
        <f t="shared" si="8"/>
        <v>0.8234444301010203</v>
      </c>
      <c r="G20" s="7">
        <v>14</v>
      </c>
      <c r="H20" s="12">
        <f t="shared" si="0"/>
        <v>0.0034970568507040147</v>
      </c>
      <c r="I20" s="10">
        <f t="shared" si="5"/>
        <v>1.6467602570986222</v>
      </c>
    </row>
    <row r="21" spans="1:9" ht="13.5">
      <c r="A21">
        <v>15</v>
      </c>
      <c r="B21" s="3">
        <f t="shared" si="4"/>
        <v>-1</v>
      </c>
      <c r="C21">
        <f t="shared" si="6"/>
        <v>30.000834854171035</v>
      </c>
      <c r="D21">
        <f t="shared" si="7"/>
        <v>1.426124219668672</v>
      </c>
      <c r="E21">
        <f t="shared" si="8"/>
        <v>0.823400909010623</v>
      </c>
      <c r="G21" s="7">
        <v>15</v>
      </c>
      <c r="H21" s="12">
        <f t="shared" si="0"/>
        <v>0.0017485284269804513</v>
      </c>
      <c r="I21" s="10">
        <f t="shared" si="5"/>
        <v>1.6467602578654545</v>
      </c>
    </row>
    <row r="22" spans="1:9" ht="13.5">
      <c r="A22">
        <v>16</v>
      </c>
      <c r="B22" s="3">
        <f t="shared" si="4"/>
        <v>-1</v>
      </c>
      <c r="C22">
        <f t="shared" si="6"/>
        <v>29.999960589957343</v>
      </c>
      <c r="D22">
        <f t="shared" si="7"/>
        <v>1.4261367837694565</v>
      </c>
      <c r="E22">
        <f t="shared" si="8"/>
        <v>0.8233791480819782</v>
      </c>
      <c r="G22" s="7">
        <v>16</v>
      </c>
      <c r="H22" s="12">
        <f t="shared" si="0"/>
        <v>0.0008742642136937811</v>
      </c>
      <c r="I22" s="10">
        <f t="shared" si="5"/>
        <v>1.6467602580571625</v>
      </c>
    </row>
    <row r="23" spans="1:10" ht="13.5">
      <c r="A23">
        <v>17</v>
      </c>
      <c r="B23" s="3">
        <f t="shared" si="4"/>
        <v>1</v>
      </c>
      <c r="C23">
        <f t="shared" si="6"/>
        <v>30.000397722064214</v>
      </c>
      <c r="D23">
        <f t="shared" si="7"/>
        <v>1.426130501885087</v>
      </c>
      <c r="E23">
        <f t="shared" si="8"/>
        <v>0.8233900286421572</v>
      </c>
      <c r="G23" s="14">
        <v>17</v>
      </c>
      <c r="H23" s="15">
        <f t="shared" si="0"/>
        <v>0.000437132106872335</v>
      </c>
      <c r="I23" s="16">
        <f t="shared" si="5"/>
        <v>1.6467602581050897</v>
      </c>
      <c r="J23" t="s">
        <v>23</v>
      </c>
    </row>
    <row r="25" spans="1:8" ht="13.5">
      <c r="A25" t="s">
        <v>18</v>
      </c>
      <c r="H25" s="13" t="s">
        <v>13</v>
      </c>
    </row>
    <row r="26" spans="1:3" ht="13.5">
      <c r="A26" s="18" t="s">
        <v>8</v>
      </c>
      <c r="B26" s="19" t="s">
        <v>11</v>
      </c>
      <c r="C26" s="20">
        <f>E23/I23</f>
        <v>0.5000060115548475</v>
      </c>
    </row>
    <row r="27" spans="1:3" ht="13.5">
      <c r="A27" s="21" t="s">
        <v>9</v>
      </c>
      <c r="B27" s="22" t="s">
        <v>11</v>
      </c>
      <c r="C27" s="6">
        <f>D23/I23</f>
        <v>0.8660219329838096</v>
      </c>
    </row>
    <row r="28" spans="1:3" ht="13.5">
      <c r="A28" s="23" t="s">
        <v>10</v>
      </c>
      <c r="B28" s="4" t="s">
        <v>11</v>
      </c>
      <c r="C28" s="24">
        <f>E23/D23</f>
        <v>0.5773595246394241</v>
      </c>
    </row>
    <row r="30" ht="13.5">
      <c r="A30" s="25" t="s">
        <v>19</v>
      </c>
    </row>
    <row r="31" ht="13.5">
      <c r="A31" s="26" t="s">
        <v>20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Tokai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Masamori Endo</dc:creator>
  <cp:keywords/>
  <dc:description/>
  <cp:lastModifiedBy>castle</cp:lastModifiedBy>
  <dcterms:created xsi:type="dcterms:W3CDTF">2010-02-24T07:54:11Z</dcterms:created>
  <dcterms:modified xsi:type="dcterms:W3CDTF">2010-02-25T04:06:44Z</dcterms:modified>
  <cp:category/>
  <cp:version/>
  <cp:contentType/>
  <cp:contentStatus/>
</cp:coreProperties>
</file>